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60" yWindow="32760" windowWidth="11400" windowHeight="11640" activeTab="0"/>
  </bookViews>
  <sheets>
    <sheet name="Лист1" sheetId="1" r:id="rId1"/>
  </sheets>
  <definedNames>
    <definedName name="_xlnm.Print_Area" localSheetId="0">'Лист1'!$A$1:$E$34</definedName>
  </definedNames>
  <calcPr fullCalcOnLoad="1"/>
</workbook>
</file>

<file path=xl/sharedStrings.xml><?xml version="1.0" encoding="utf-8"?>
<sst xmlns="http://schemas.openxmlformats.org/spreadsheetml/2006/main" count="53" uniqueCount="53">
  <si>
    <t xml:space="preserve">Код </t>
  </si>
  <si>
    <t>Показник</t>
  </si>
  <si>
    <t>Податкові надходження</t>
  </si>
  <si>
    <t>Неподаткові надходження</t>
  </si>
  <si>
    <t>Виконання                             ( % )</t>
  </si>
  <si>
    <t>40000000 </t>
  </si>
  <si>
    <t>ДОХОДИ ЗАГАЛЬНОГО ФОНДУ</t>
  </si>
  <si>
    <t>Офіційні трансферти</t>
  </si>
  <si>
    <t>Разом власних доходів</t>
  </si>
  <si>
    <t xml:space="preserve">Всього доходів </t>
  </si>
  <si>
    <t>Податок та збір на доходи фізичних осіб</t>
  </si>
  <si>
    <t>ВИДАТКИ  ЗАГАЛЬНОГО ФОНДУ</t>
  </si>
  <si>
    <t>Державне управління</t>
  </si>
  <si>
    <t>Освіта</t>
  </si>
  <si>
    <t>Охорона здоров'я</t>
  </si>
  <si>
    <t>Культура і мистецтво</t>
  </si>
  <si>
    <t>Фізична культура і спорт</t>
  </si>
  <si>
    <t>Видатки, не віднесені до основних груп</t>
  </si>
  <si>
    <t xml:space="preserve">Всього видатків загального фонду </t>
  </si>
  <si>
    <t xml:space="preserve">Соціальний захист та соціальне забезпечення </t>
  </si>
  <si>
    <t>Виконано на звітну дату (тис.грн.)</t>
  </si>
  <si>
    <t>Податок на прибуток підприємств та фінансових установ комунальної власності </t>
  </si>
  <si>
    <t>11020200</t>
  </si>
  <si>
    <t>Виконання районного бюджету</t>
  </si>
  <si>
    <t>21010300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</si>
  <si>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</si>
  <si>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24060000</t>
  </si>
  <si>
    <t>Інші надходження</t>
  </si>
  <si>
    <t>22010000</t>
  </si>
  <si>
    <t>Плата за надання адміністративних послуг</t>
  </si>
  <si>
    <t>0100</t>
  </si>
  <si>
    <t>1000</t>
  </si>
  <si>
    <t>2000</t>
  </si>
  <si>
    <t>3000</t>
  </si>
  <si>
    <t>4000</t>
  </si>
  <si>
    <t>5000</t>
  </si>
  <si>
    <t>8000</t>
  </si>
  <si>
    <t>30000000 </t>
  </si>
  <si>
    <t>Доходи від операцій з капіталом</t>
  </si>
  <si>
    <t>31010200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</si>
  <si>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</si>
  <si>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Уточнений план на звітний період (тис.грн.)</t>
  </si>
  <si>
    <t>Дотації з державного бюджету місцевим бюджетам</t>
  </si>
  <si>
    <t>Субвенції  з державного бюджету місцевим бюджетам</t>
  </si>
  <si>
    <t>Дотації з місцевих бюджетів іншим місцевим бюджетам</t>
  </si>
  <si>
    <t xml:space="preserve">Субвенції з місцевих бюджетів іншим місцевим </t>
  </si>
  <si>
    <t>9000</t>
  </si>
  <si>
    <t>Інша діяльність</t>
  </si>
  <si>
    <t>Рентна плата та плата за використання інших природних ресурсів </t>
  </si>
  <si>
    <t>22080400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</si>
  <si>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</si>
  <si>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Отримано безвідсоткову позику з Єдиного казначейського рахунку</t>
  </si>
  <si>
    <t>станом на 05 жовтня 2020 року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</si>
</sst>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₴&quot;;\-#,##0\ &quot;₴&quot;"/>
    <numFmt numFmtId="167" formatCode="#,##0\ &quot;₴&quot;;[Red]\-#,##0\ &quot;₴&quot;"/>
    <numFmt numFmtId="168" formatCode="#,##0.00\ &quot;₴&quot;;\-#,##0.00\ &quot;₴&quot;"/>
    <numFmt numFmtId="169" formatCode="#,##0.00\ &quot;₴&quot;;[Red]\-#,##0.00\ &quot;₴&quot;"/>
    <numFmt numFmtId="170" formatCode="_-* #,##0\ &quot;₴&quot;_-;\-* #,##0\ &quot;₴&quot;_-;_-* &quot;-&quot;\ &quot;₴&quot;_-;_-@_-"/>
    <numFmt numFmtId="171" formatCode="_-* #,##0\ _₴_-;\-* #,##0\ _₴_-;_-* &quot;-&quot;\ _₴_-;_-@_-"/>
    <numFmt numFmtId="172" formatCode="_-* #,##0.00\ &quot;₴&quot;_-;\-* #,##0.00\ &quot;₴&quot;_-;_-* &quot;-&quot;??\ &quot;₴&quot;_-;_-@_-"/>
    <numFmt numFmtId="173" formatCode="_-* #,##0.00\ _₴_-;\-* #,##0.00\ _₴_-;_-* &quot;-&quot;??\ _₴_-;_-@_-"/>
    <numFmt numFmtId="174" formatCode="#,##0\ &quot;грн.&quot;;\-#,##0\ &quot;грн.&quot;"/>
    <numFmt numFmtId="175" formatCode="#,##0\ &quot;грн.&quot;;[Red]\-#,##0\ &quot;грн.&quot;"/>
    <numFmt numFmtId="176" formatCode="#,##0.00\ &quot;грн.&quot;;\-#,##0.00\ &quot;грн.&quot;"/>
    <numFmt numFmtId="177" formatCode="#,##0.00\ &quot;грн.&quot;;[Red]\-#,##0.00\ &quot;грн.&quot;"/>
    <numFmt numFmtId="178" formatCode="_-* #,##0\ &quot;грн.&quot;_-;\-* #,##0\ &quot;грн.&quot;_-;_-* &quot;-&quot;\ &quot;грн.&quot;_-;_-@_-"/>
    <numFmt numFmtId="179" formatCode="_-* #,##0\ _г_р_н_._-;\-* #,##0\ _г_р_н_._-;_-* &quot;-&quot;\ _г_р_н_._-;_-@_-"/>
    <numFmt numFmtId="180" formatCode="_-* #,##0.00\ &quot;грн.&quot;_-;\-* #,##0.00\ &quot;грн.&quot;_-;_-* &quot;-&quot;??\ &quot;грн.&quot;_-;_-@_-"/>
    <numFmt numFmtId="181" formatCode="_-* #,##0.00\ _г_р_н_._-;\-* #,##0.00\ _г_р_н_._-;_-* &quot;-&quot;??\ _г_р_н_._-;_-@_-"/>
    <numFmt numFmtId="182" formatCode="#,##0.0"/>
    <numFmt numFmtId="183" formatCode="000000"/>
    <numFmt numFmtId="184" formatCode="0.0"/>
    <numFmt numFmtId="185" formatCode="0.000"/>
    <numFmt numFmtId="186" formatCode="0.0000"/>
    <numFmt numFmtId="187" formatCode="#,##0.000"/>
    <numFmt numFmtId="188" formatCode="#0.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0.00"/>
    <numFmt numFmtId="194" formatCode="_-* #,##0\ &quot;₽&quot;_-;\-* #,##0\ &quot;₽&quot;_-;_-* &quot;-&quot;\ &quot;₽&quot;_-;_-@_-"/>
    <numFmt numFmtId="195" formatCode="_-* #,##0_-;\-* #,##0_-;_-* &quot;-&quot;_-;_-@_-"/>
    <numFmt numFmtId="196" formatCode="_-* #,##0.00\ &quot;₽&quot;_-;\-* #,##0.00\ &quot;₽&quot;_-;_-* &quot;-&quot;??\ &quot;₽&quot;_-;_-@_-"/>
    <numFmt numFmtId="197" formatCode="_-* #,##0.00_-;\-* #,##0.00_-;_-* &quot;-&quot;??_-;_-@_-"/>
  </numFmts>
  <fonts count="37">
    <font>
      <sz val="10"/>
      <name val="Arial Cyr"/>
      <family val="0"/>
    </font>
    <font>
      <sz val="10"/>
      <color indexed="8"/>
      <name val="Calibri"/>
      <family val="2"/>
    </font>
    <font>
      <sz val="10"/>
      <name val="Helv"/>
      <family val="0"/>
    </font>
    <font>
      <sz val="10"/>
      <color indexed="9"/>
      <name val="Arial Cyr"/>
      <family val="2"/>
    </font>
    <font>
      <sz val="10"/>
      <name val="Arial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0"/>
      <name val="Calibri"/>
      <family val="2"/>
    </font>
    <font>
      <sz val="11"/>
      <name val="Times New Roman"/>
      <family val="1"/>
    </font>
    <font>
      <b/>
      <sz val="10"/>
      <name val="Arial Cyr"/>
      <family val="0"/>
    </font>
    <font>
      <sz val="10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1"/>
      <color theme="1"/>
      <name val="Calibri"/>
      <family val="2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 style="thin"/>
      <right style="medium"/>
      <top style="thin"/>
      <bottom style="thin"/>
    </border>
    <border>
      <left style="thin"/>
      <right/>
      <top/>
      <bottom/>
    </border>
    <border>
      <left style="thin"/>
      <right/>
      <top style="medium"/>
      <bottom style="medium"/>
    </border>
    <border>
      <left/>
      <right style="medium"/>
      <top style="medium"/>
      <bottom style="medium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4" fillId="0" borderId="0">
      <alignment/>
      <protection/>
    </xf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5" fillId="26" borderId="1" applyNumberFormat="0" applyAlignment="0" applyProtection="0"/>
    <xf numFmtId="0" fontId="6" fillId="27" borderId="2" applyNumberFormat="0" applyAlignment="0" applyProtection="0"/>
    <xf numFmtId="0" fontId="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8" borderId="7" applyNumberFormat="0" applyAlignment="0" applyProtection="0"/>
    <xf numFmtId="0" fontId="13" fillId="0" borderId="0" applyNumberFormat="0" applyFill="0" applyBorder="0" applyAlignment="0" applyProtection="0"/>
    <xf numFmtId="0" fontId="14" fillId="29" borderId="0" applyNumberFormat="0" applyBorder="0" applyAlignment="0" applyProtection="0"/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15" fillId="30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2" fillId="0" borderId="0">
      <alignment/>
      <protection/>
    </xf>
    <xf numFmtId="0" fontId="18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9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2" fillId="0" borderId="0" xfId="58" applyFont="1" applyFill="1" applyAlignment="1">
      <alignment horizontal="left" vertical="center" wrapText="1"/>
      <protection/>
    </xf>
    <xf numFmtId="0" fontId="21" fillId="0" borderId="0" xfId="58" applyFont="1" applyFill="1" applyAlignment="1">
      <alignment horizontal="right" vertical="center"/>
      <protection/>
    </xf>
    <xf numFmtId="0" fontId="0" fillId="0" borderId="0" xfId="0" applyFont="1" applyAlignment="1">
      <alignment vertical="center"/>
    </xf>
    <xf numFmtId="0" fontId="22" fillId="0" borderId="0" xfId="58" applyFont="1" applyFill="1" applyAlignment="1">
      <alignment vertical="center"/>
      <protection/>
    </xf>
    <xf numFmtId="4" fontId="0" fillId="0" borderId="0" xfId="0" applyNumberFormat="1" applyFont="1" applyAlignment="1">
      <alignment vertical="center"/>
    </xf>
    <xf numFmtId="0" fontId="0" fillId="0" borderId="0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Border="1" applyAlignment="1">
      <alignment vertical="center"/>
    </xf>
    <xf numFmtId="0" fontId="21" fillId="0" borderId="0" xfId="58" applyFont="1" applyFill="1" applyAlignment="1">
      <alignment horizontal="left" vertical="center"/>
      <protection/>
    </xf>
    <xf numFmtId="0" fontId="0" fillId="0" borderId="0" xfId="0" applyFont="1" applyAlignment="1">
      <alignment horizontal="left" vertical="center"/>
    </xf>
    <xf numFmtId="2" fontId="27" fillId="33" borderId="0" xfId="54" applyNumberFormat="1" applyFont="1" applyFill="1" applyBorder="1">
      <alignment/>
      <protection/>
    </xf>
    <xf numFmtId="0" fontId="0" fillId="0" borderId="0" xfId="0" applyFont="1" applyFill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27" fillId="33" borderId="0" xfId="54" applyFont="1" applyFill="1" applyBorder="1">
      <alignment/>
      <protection/>
    </xf>
    <xf numFmtId="0" fontId="21" fillId="0" borderId="10" xfId="58" applyFont="1" applyFill="1" applyBorder="1" applyAlignment="1">
      <alignment horizontal="center" vertical="center" wrapText="1"/>
      <protection/>
    </xf>
    <xf numFmtId="0" fontId="21" fillId="0" borderId="11" xfId="58" applyFont="1" applyFill="1" applyBorder="1" applyAlignment="1">
      <alignment horizontal="left" vertical="center" wrapText="1"/>
      <protection/>
    </xf>
    <xf numFmtId="0" fontId="21" fillId="0" borderId="12" xfId="64" applyFont="1" applyFill="1" applyBorder="1" applyAlignment="1">
      <alignment horizontal="center" vertical="center" wrapText="1"/>
      <protection/>
    </xf>
    <xf numFmtId="0" fontId="21" fillId="0" borderId="13" xfId="58" applyFont="1" applyFill="1" applyBorder="1" applyAlignment="1">
      <alignment horizontal="center" vertical="center" wrapText="1"/>
      <protection/>
    </xf>
    <xf numFmtId="0" fontId="21" fillId="26" borderId="10" xfId="58" applyNumberFormat="1" applyFont="1" applyFill="1" applyBorder="1" applyAlignment="1" applyProtection="1">
      <alignment horizontal="center" vertical="center"/>
      <protection/>
    </xf>
    <xf numFmtId="0" fontId="21" fillId="26" borderId="12" xfId="58" applyFont="1" applyFill="1" applyBorder="1" applyAlignment="1" applyProtection="1">
      <alignment horizontal="left" vertical="center" wrapText="1"/>
      <protection/>
    </xf>
    <xf numFmtId="182" fontId="24" fillId="26" borderId="12" xfId="58" applyNumberFormat="1" applyFont="1" applyFill="1" applyBorder="1" applyAlignment="1">
      <alignment horizontal="center" vertical="center" wrapText="1" shrinkToFit="1"/>
      <protection/>
    </xf>
    <xf numFmtId="182" fontId="24" fillId="26" borderId="13" xfId="58" applyNumberFormat="1" applyFont="1" applyFill="1" applyBorder="1" applyAlignment="1">
      <alignment horizontal="center" vertical="center" wrapText="1" shrinkToFit="1"/>
      <protection/>
    </xf>
    <xf numFmtId="49" fontId="22" fillId="0" borderId="14" xfId="58" applyNumberFormat="1" applyFont="1" applyFill="1" applyBorder="1" applyAlignment="1" applyProtection="1">
      <alignment horizontal="right"/>
      <protection/>
    </xf>
    <xf numFmtId="0" fontId="25" fillId="0" borderId="15" xfId="58" applyFont="1" applyFill="1" applyBorder="1" applyAlignment="1" applyProtection="1">
      <alignment horizontal="left" wrapText="1"/>
      <protection/>
    </xf>
    <xf numFmtId="182" fontId="25" fillId="0" borderId="16" xfId="58" applyNumberFormat="1" applyFont="1" applyFill="1" applyBorder="1" applyAlignment="1">
      <alignment horizontal="right" wrapText="1" shrinkToFit="1"/>
      <protection/>
    </xf>
    <xf numFmtId="49" fontId="22" fillId="0" borderId="17" xfId="58" applyNumberFormat="1" applyFont="1" applyFill="1" applyBorder="1" applyAlignment="1" applyProtection="1">
      <alignment horizontal="right"/>
      <protection/>
    </xf>
    <xf numFmtId="0" fontId="25" fillId="0" borderId="18" xfId="58" applyFont="1" applyFill="1" applyBorder="1" applyAlignment="1" applyProtection="1">
      <alignment horizontal="left" wrapText="1"/>
      <protection/>
    </xf>
    <xf numFmtId="0" fontId="21" fillId="26" borderId="10" xfId="58" applyNumberFormat="1" applyFont="1" applyFill="1" applyBorder="1" applyAlignment="1" applyProtection="1">
      <alignment horizontal="right"/>
      <protection/>
    </xf>
    <xf numFmtId="0" fontId="24" fillId="0" borderId="12" xfId="58" applyFont="1" applyFill="1" applyBorder="1" applyAlignment="1" applyProtection="1">
      <alignment horizontal="left" wrapText="1"/>
      <protection/>
    </xf>
    <xf numFmtId="182" fontId="24" fillId="0" borderId="12" xfId="58" applyNumberFormat="1" applyFont="1" applyFill="1" applyBorder="1" applyAlignment="1">
      <alignment horizontal="right" wrapText="1" shrinkToFit="1"/>
      <protection/>
    </xf>
    <xf numFmtId="49" fontId="22" fillId="0" borderId="19" xfId="58" applyNumberFormat="1" applyFont="1" applyFill="1" applyBorder="1" applyAlignment="1" applyProtection="1">
      <alignment horizontal="right"/>
      <protection/>
    </xf>
    <xf numFmtId="0" fontId="25" fillId="0" borderId="20" xfId="58" applyFont="1" applyFill="1" applyBorder="1" applyAlignment="1" applyProtection="1">
      <alignment horizontal="left" wrapText="1"/>
      <protection/>
    </xf>
    <xf numFmtId="0" fontId="21" fillId="0" borderId="12" xfId="58" applyFont="1" applyFill="1" applyBorder="1" applyAlignment="1" applyProtection="1">
      <alignment horizontal="left" wrapText="1"/>
      <protection/>
    </xf>
    <xf numFmtId="0" fontId="28" fillId="0" borderId="15" xfId="58" applyFont="1" applyFill="1" applyBorder="1" applyAlignment="1" applyProtection="1">
      <alignment horizontal="left" wrapText="1"/>
      <protection/>
    </xf>
    <xf numFmtId="0" fontId="21" fillId="27" borderId="21" xfId="58" applyFont="1" applyFill="1" applyBorder="1" applyAlignment="1">
      <alignment horizontal="right" wrapText="1"/>
      <protection/>
    </xf>
    <xf numFmtId="0" fontId="24" fillId="0" borderId="12" xfId="64" applyFont="1" applyFill="1" applyBorder="1" applyAlignment="1" applyProtection="1">
      <alignment horizontal="left" wrapText="1"/>
      <protection/>
    </xf>
    <xf numFmtId="0" fontId="25" fillId="0" borderId="22" xfId="58" applyFont="1" applyBorder="1" applyAlignment="1">
      <alignment horizontal="right" wrapText="1"/>
      <protection/>
    </xf>
    <xf numFmtId="0" fontId="25" fillId="0" borderId="23" xfId="58" applyFont="1" applyFill="1" applyBorder="1" applyAlignment="1">
      <alignment horizontal="left" wrapText="1"/>
      <protection/>
    </xf>
    <xf numFmtId="0" fontId="25" fillId="0" borderId="17" xfId="58" applyFont="1" applyBorder="1" applyAlignment="1">
      <alignment horizontal="right" wrapText="1"/>
      <protection/>
    </xf>
    <xf numFmtId="0" fontId="25" fillId="0" borderId="18" xfId="58" applyFont="1" applyFill="1" applyBorder="1" applyAlignment="1">
      <alignment horizontal="left" wrapText="1"/>
      <protection/>
    </xf>
    <xf numFmtId="0" fontId="25" fillId="0" borderId="15" xfId="58" applyFont="1" applyFill="1" applyBorder="1" applyAlignment="1">
      <alignment horizontal="left" wrapText="1"/>
      <protection/>
    </xf>
    <xf numFmtId="0" fontId="24" fillId="27" borderId="24" xfId="58" applyFont="1" applyFill="1" applyBorder="1" applyAlignment="1">
      <alignment horizontal="right" wrapText="1"/>
      <protection/>
    </xf>
    <xf numFmtId="0" fontId="24" fillId="0" borderId="25" xfId="64" applyFont="1" applyFill="1" applyBorder="1" applyAlignment="1" applyProtection="1">
      <alignment horizontal="left" wrapText="1"/>
      <protection/>
    </xf>
    <xf numFmtId="0" fontId="24" fillId="0" borderId="10" xfId="58" applyFont="1" applyFill="1" applyBorder="1" applyAlignment="1">
      <alignment horizontal="right" wrapText="1"/>
      <protection/>
    </xf>
    <xf numFmtId="49" fontId="25" fillId="0" borderId="17" xfId="58" applyNumberFormat="1" applyFont="1" applyFill="1" applyBorder="1" applyAlignment="1" applyProtection="1">
      <alignment horizontal="right"/>
      <protection/>
    </xf>
    <xf numFmtId="0" fontId="25" fillId="0" borderId="18" xfId="58" applyFont="1" applyFill="1" applyBorder="1" applyAlignment="1" applyProtection="1">
      <alignment horizontal="left" vertical="center" wrapText="1"/>
      <protection/>
    </xf>
    <xf numFmtId="182" fontId="25" fillId="0" borderId="26" xfId="58" applyNumberFormat="1" applyFont="1" applyFill="1" applyBorder="1" applyAlignment="1">
      <alignment horizontal="center" wrapText="1" shrinkToFit="1"/>
      <protection/>
    </xf>
    <xf numFmtId="49" fontId="25" fillId="0" borderId="19" xfId="58" applyNumberFormat="1" applyFont="1" applyFill="1" applyBorder="1" applyAlignment="1" applyProtection="1">
      <alignment horizontal="right"/>
      <protection/>
    </xf>
    <xf numFmtId="0" fontId="25" fillId="0" borderId="20" xfId="58" applyFont="1" applyFill="1" applyBorder="1" applyAlignment="1" applyProtection="1">
      <alignment horizontal="left" vertical="center" wrapText="1"/>
      <protection/>
    </xf>
    <xf numFmtId="183" fontId="24" fillId="0" borderId="21" xfId="58" applyNumberFormat="1" applyFont="1" applyFill="1" applyBorder="1" applyAlignment="1" applyProtection="1">
      <alignment horizontal="right"/>
      <protection hidden="1"/>
    </xf>
    <xf numFmtId="0" fontId="24" fillId="0" borderId="12" xfId="58" applyFont="1" applyFill="1" applyBorder="1" applyAlignment="1" applyProtection="1">
      <alignment horizontal="left" wrapText="1"/>
      <protection hidden="1"/>
    </xf>
    <xf numFmtId="184" fontId="24" fillId="0" borderId="18" xfId="0" applyNumberFormat="1" applyFont="1" applyFill="1" applyBorder="1" applyAlignment="1">
      <alignment horizontal="center" vertical="center"/>
    </xf>
    <xf numFmtId="182" fontId="25" fillId="0" borderId="18" xfId="54" applyNumberFormat="1" applyFont="1" applyFill="1" applyBorder="1" applyAlignment="1">
      <alignment horizontal="right"/>
      <protection/>
    </xf>
    <xf numFmtId="182" fontId="25" fillId="0" borderId="18" xfId="54" applyNumberFormat="1" applyFont="1" applyBorder="1">
      <alignment/>
      <protection/>
    </xf>
    <xf numFmtId="182" fontId="25" fillId="0" borderId="15" xfId="58" applyNumberFormat="1" applyFont="1" applyFill="1" applyBorder="1" applyAlignment="1">
      <alignment horizontal="right" wrapText="1" shrinkToFit="1"/>
      <protection/>
    </xf>
    <xf numFmtId="182" fontId="25" fillId="0" borderId="27" xfId="58" applyNumberFormat="1" applyFont="1" applyFill="1" applyBorder="1" applyAlignment="1">
      <alignment horizontal="right" wrapText="1" shrinkToFit="1"/>
      <protection/>
    </xf>
    <xf numFmtId="182" fontId="24" fillId="0" borderId="28" xfId="58" applyNumberFormat="1" applyFont="1" applyFill="1" applyBorder="1" applyAlignment="1">
      <alignment horizontal="right" wrapText="1" shrinkToFit="1"/>
      <protection/>
    </xf>
    <xf numFmtId="182" fontId="24" fillId="0" borderId="25" xfId="58" applyNumberFormat="1" applyFont="1" applyFill="1" applyBorder="1" applyAlignment="1">
      <alignment horizontal="right" wrapText="1" shrinkToFit="1"/>
      <protection/>
    </xf>
    <xf numFmtId="0" fontId="0" fillId="33" borderId="0" xfId="0" applyFont="1" applyFill="1" applyAlignment="1">
      <alignment vertical="center"/>
    </xf>
    <xf numFmtId="0" fontId="29" fillId="0" borderId="0" xfId="0" applyFont="1" applyAlignment="1">
      <alignment vertical="center"/>
    </xf>
    <xf numFmtId="0" fontId="20" fillId="0" borderId="0" xfId="58" applyFont="1" applyFill="1" applyAlignment="1">
      <alignment horizontal="center" vertical="center" wrapText="1"/>
      <protection/>
    </xf>
    <xf numFmtId="0" fontId="21" fillId="33" borderId="21" xfId="64" applyFont="1" applyFill="1" applyBorder="1" applyAlignment="1" applyProtection="1">
      <alignment horizontal="center" vertical="center" wrapText="1"/>
      <protection/>
    </xf>
    <xf numFmtId="0" fontId="21" fillId="33" borderId="11" xfId="64" applyFont="1" applyFill="1" applyBorder="1" applyAlignment="1" applyProtection="1">
      <alignment horizontal="center" vertical="center" wrapText="1"/>
      <protection/>
    </xf>
    <xf numFmtId="0" fontId="21" fillId="33" borderId="29" xfId="64" applyFont="1" applyFill="1" applyBorder="1" applyAlignment="1" applyProtection="1">
      <alignment horizontal="center" vertical="center" wrapText="1"/>
      <protection/>
    </xf>
    <xf numFmtId="0" fontId="24" fillId="34" borderId="21" xfId="64" applyFont="1" applyFill="1" applyBorder="1" applyAlignment="1" applyProtection="1">
      <alignment horizontal="center" wrapText="1"/>
      <protection/>
    </xf>
    <xf numFmtId="0" fontId="24" fillId="34" borderId="11" xfId="64" applyFont="1" applyFill="1" applyBorder="1" applyAlignment="1" applyProtection="1">
      <alignment horizontal="center" wrapText="1"/>
      <protection/>
    </xf>
    <xf numFmtId="0" fontId="24" fillId="34" borderId="29" xfId="64" applyFont="1" applyFill="1" applyBorder="1" applyAlignment="1" applyProtection="1">
      <alignment horizontal="center" wrapText="1"/>
      <protection/>
    </xf>
    <xf numFmtId="184" fontId="36" fillId="0" borderId="18" xfId="54" applyNumberFormat="1" applyFont="1" applyFill="1" applyBorder="1" applyAlignment="1">
      <alignment horizontal="center"/>
      <protection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Обычный 6" xfId="57"/>
    <cellStyle name="Обычный_Лист1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Стиль 1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view="pageBreakPreview" zoomScale="64" zoomScaleNormal="75" zoomScaleSheetLayoutView="64" zoomScalePageLayoutView="0" workbookViewId="0" topLeftCell="A17">
      <selection activeCell="E19" sqref="E19"/>
    </sheetView>
  </sheetViews>
  <sheetFormatPr defaultColWidth="9.125" defaultRowHeight="12.75"/>
  <cols>
    <col min="1" max="1" width="15.875" style="3" customWidth="1"/>
    <col min="2" max="2" width="51.625" style="10" customWidth="1"/>
    <col min="3" max="3" width="19.50390625" style="3" customWidth="1"/>
    <col min="4" max="4" width="14.625" style="3" customWidth="1"/>
    <col min="5" max="5" width="12.875" style="3" customWidth="1"/>
    <col min="6" max="6" width="9.125" style="3" customWidth="1"/>
    <col min="7" max="7" width="11.875" style="3" customWidth="1"/>
    <col min="8" max="8" width="12.00390625" style="3" customWidth="1"/>
    <col min="9" max="9" width="9.625" style="3" bestFit="1" customWidth="1"/>
    <col min="10" max="16384" width="9.125" style="3" customWidth="1"/>
  </cols>
  <sheetData>
    <row r="1" spans="1:5" ht="22.5">
      <c r="A1" s="61" t="s">
        <v>23</v>
      </c>
      <c r="B1" s="61"/>
      <c r="C1" s="61"/>
      <c r="D1" s="61"/>
      <c r="E1" s="61"/>
    </row>
    <row r="2" spans="1:5" ht="22.5">
      <c r="A2" s="61" t="s">
        <v>52</v>
      </c>
      <c r="B2" s="61"/>
      <c r="C2" s="61"/>
      <c r="D2" s="61"/>
      <c r="E2" s="61"/>
    </row>
    <row r="3" spans="1:5" ht="12" customHeight="1" thickBot="1">
      <c r="A3" s="1"/>
      <c r="B3" s="9"/>
      <c r="C3" s="4"/>
      <c r="D3" s="4"/>
      <c r="E3" s="2"/>
    </row>
    <row r="4" spans="1:5" ht="69" customHeight="1" thickBot="1">
      <c r="A4" s="15" t="s">
        <v>0</v>
      </c>
      <c r="B4" s="16" t="s">
        <v>1</v>
      </c>
      <c r="C4" s="17" t="s">
        <v>41</v>
      </c>
      <c r="D4" s="17" t="s">
        <v>20</v>
      </c>
      <c r="E4" s="18" t="s">
        <v>4</v>
      </c>
    </row>
    <row r="5" spans="1:5" ht="23.25" customHeight="1" thickBot="1">
      <c r="A5" s="62" t="s">
        <v>6</v>
      </c>
      <c r="B5" s="63"/>
      <c r="C5" s="63"/>
      <c r="D5" s="63"/>
      <c r="E5" s="64"/>
    </row>
    <row r="6" spans="1:5" ht="29.25" customHeight="1" thickBot="1">
      <c r="A6" s="19">
        <v>10000000</v>
      </c>
      <c r="B6" s="20" t="s">
        <v>2</v>
      </c>
      <c r="C6" s="21">
        <f>C7+C8+C9</f>
        <v>24308</v>
      </c>
      <c r="D6" s="21">
        <f>D7+D8+D9</f>
        <v>22405.299999999996</v>
      </c>
      <c r="E6" s="22">
        <f aca="true" t="shared" si="0" ref="E6:E23">D6/C6*100</f>
        <v>92.17253579068617</v>
      </c>
    </row>
    <row r="7" spans="1:5" ht="38.25" customHeight="1">
      <c r="A7" s="23">
        <v>11010000</v>
      </c>
      <c r="B7" s="24" t="s">
        <v>10</v>
      </c>
      <c r="C7" s="53">
        <v>23610</v>
      </c>
      <c r="D7" s="54">
        <v>21631.6</v>
      </c>
      <c r="E7" s="25">
        <f t="shared" si="0"/>
        <v>91.62049978822532</v>
      </c>
    </row>
    <row r="8" spans="1:5" ht="39" customHeight="1">
      <c r="A8" s="26" t="s">
        <v>22</v>
      </c>
      <c r="B8" s="27" t="s">
        <v>21</v>
      </c>
      <c r="C8" s="53"/>
      <c r="D8" s="53">
        <v>5.1</v>
      </c>
      <c r="E8" s="25"/>
    </row>
    <row r="9" spans="1:5" ht="39" customHeight="1" thickBot="1">
      <c r="A9" s="26">
        <v>13000000</v>
      </c>
      <c r="B9" s="27" t="s">
        <v>48</v>
      </c>
      <c r="C9" s="53">
        <v>698</v>
      </c>
      <c r="D9" s="54">
        <v>768.6</v>
      </c>
      <c r="E9" s="25">
        <f t="shared" si="0"/>
        <v>110.11461318051576</v>
      </c>
    </row>
    <row r="10" spans="1:5" ht="27" customHeight="1" thickBot="1">
      <c r="A10" s="28">
        <v>20000000</v>
      </c>
      <c r="B10" s="29" t="s">
        <v>3</v>
      </c>
      <c r="C10" s="30">
        <f>C11+C14+C12+C13</f>
        <v>1162</v>
      </c>
      <c r="D10" s="30">
        <f>D11+D14+D12+D13</f>
        <v>1524.5000000000002</v>
      </c>
      <c r="E10" s="25">
        <f t="shared" si="0"/>
        <v>131.19621342512912</v>
      </c>
    </row>
    <row r="11" spans="1:5" ht="72.75" customHeight="1">
      <c r="A11" s="23" t="s">
        <v>24</v>
      </c>
      <c r="B11" s="24" t="s">
        <v>25</v>
      </c>
      <c r="C11" s="53"/>
      <c r="D11" s="53">
        <v>7.7</v>
      </c>
      <c r="E11" s="25"/>
    </row>
    <row r="12" spans="1:9" ht="41.25" customHeight="1">
      <c r="A12" s="26" t="s">
        <v>28</v>
      </c>
      <c r="B12" s="27" t="s">
        <v>29</v>
      </c>
      <c r="C12" s="53">
        <v>502</v>
      </c>
      <c r="D12" s="54">
        <v>210.2</v>
      </c>
      <c r="E12" s="25">
        <f t="shared" si="0"/>
        <v>41.87250996015936</v>
      </c>
      <c r="I12" s="5"/>
    </row>
    <row r="13" spans="1:5" ht="54.75" customHeight="1">
      <c r="A13" s="31" t="s">
        <v>49</v>
      </c>
      <c r="B13" s="32" t="s">
        <v>50</v>
      </c>
      <c r="C13" s="54">
        <v>270</v>
      </c>
      <c r="D13" s="54">
        <v>233.4</v>
      </c>
      <c r="E13" s="25">
        <f t="shared" si="0"/>
        <v>86.44444444444444</v>
      </c>
    </row>
    <row r="14" spans="1:5" ht="41.25" customHeight="1" thickBot="1">
      <c r="A14" s="31" t="s">
        <v>26</v>
      </c>
      <c r="B14" s="32" t="s">
        <v>27</v>
      </c>
      <c r="C14" s="54">
        <v>390</v>
      </c>
      <c r="D14" s="54">
        <v>1073.2</v>
      </c>
      <c r="E14" s="25">
        <f t="shared" si="0"/>
        <v>275.1794871794872</v>
      </c>
    </row>
    <row r="15" spans="1:5" ht="28.5" customHeight="1" hidden="1" thickBot="1">
      <c r="A15" s="28" t="s">
        <v>37</v>
      </c>
      <c r="B15" s="33" t="s">
        <v>38</v>
      </c>
      <c r="C15" s="30">
        <f>C16</f>
        <v>0</v>
      </c>
      <c r="D15" s="30">
        <f>D16</f>
        <v>0</v>
      </c>
      <c r="E15" s="25" t="e">
        <f t="shared" si="0"/>
        <v>#DIV/0!</v>
      </c>
    </row>
    <row r="16" spans="1:5" ht="70.5" hidden="1" thickBot="1">
      <c r="A16" s="23" t="s">
        <v>39</v>
      </c>
      <c r="B16" s="34" t="s">
        <v>40</v>
      </c>
      <c r="C16" s="55"/>
      <c r="D16" s="56"/>
      <c r="E16" s="25" t="e">
        <f t="shared" si="0"/>
        <v>#DIV/0!</v>
      </c>
    </row>
    <row r="17" spans="1:5" ht="18" thickBot="1">
      <c r="A17" s="35"/>
      <c r="B17" s="36" t="s">
        <v>8</v>
      </c>
      <c r="C17" s="57">
        <f>C6+C10+C15</f>
        <v>25470</v>
      </c>
      <c r="D17" s="57">
        <f>D6+D10+D15</f>
        <v>23929.799999999996</v>
      </c>
      <c r="E17" s="25">
        <f t="shared" si="0"/>
        <v>93.95288574793874</v>
      </c>
    </row>
    <row r="18" spans="1:5" ht="22.5" customHeight="1" thickBot="1">
      <c r="A18" s="28" t="s">
        <v>5</v>
      </c>
      <c r="B18" s="33" t="s">
        <v>7</v>
      </c>
      <c r="C18" s="30">
        <f>C19+C22+C20+C21</f>
        <v>56309.299999999996</v>
      </c>
      <c r="D18" s="30">
        <f>D19+D22+D20+D21</f>
        <v>51822.600000000006</v>
      </c>
      <c r="E18" s="25">
        <f t="shared" si="0"/>
        <v>92.03204444026122</v>
      </c>
    </row>
    <row r="19" spans="1:5" s="7" customFormat="1" ht="39.75" customHeight="1">
      <c r="A19" s="37">
        <v>41020000</v>
      </c>
      <c r="B19" s="38" t="s">
        <v>42</v>
      </c>
      <c r="C19" s="54">
        <v>5111</v>
      </c>
      <c r="D19" s="54">
        <v>4599.9</v>
      </c>
      <c r="E19" s="25">
        <f t="shared" si="0"/>
        <v>89.99999999999999</v>
      </c>
    </row>
    <row r="20" spans="1:5" s="7" customFormat="1" ht="39.75" customHeight="1">
      <c r="A20" s="39">
        <v>41030000</v>
      </c>
      <c r="B20" s="40" t="s">
        <v>43</v>
      </c>
      <c r="C20" s="54">
        <v>24832.1</v>
      </c>
      <c r="D20" s="54">
        <v>23685.8</v>
      </c>
      <c r="E20" s="25">
        <f t="shared" si="0"/>
        <v>95.38379758457803</v>
      </c>
    </row>
    <row r="21" spans="1:5" s="7" customFormat="1" ht="39.75" customHeight="1">
      <c r="A21" s="39">
        <v>41040000</v>
      </c>
      <c r="B21" s="41" t="s">
        <v>44</v>
      </c>
      <c r="C21" s="54">
        <v>4796.7</v>
      </c>
      <c r="D21" s="54">
        <v>4505.5</v>
      </c>
      <c r="E21" s="25">
        <f t="shared" si="0"/>
        <v>93.92915963057936</v>
      </c>
    </row>
    <row r="22" spans="1:9" s="7" customFormat="1" ht="39.75" customHeight="1" thickBot="1">
      <c r="A22" s="39">
        <v>41050000</v>
      </c>
      <c r="B22" s="40" t="s">
        <v>45</v>
      </c>
      <c r="C22" s="54">
        <v>21569.5</v>
      </c>
      <c r="D22" s="54">
        <v>19031.4</v>
      </c>
      <c r="E22" s="25">
        <f t="shared" si="0"/>
        <v>88.23292148635807</v>
      </c>
      <c r="G22" s="8"/>
      <c r="H22" s="8"/>
      <c r="I22" s="8"/>
    </row>
    <row r="23" spans="1:9" ht="29.25" customHeight="1" thickBot="1">
      <c r="A23" s="42"/>
      <c r="B23" s="43" t="s">
        <v>9</v>
      </c>
      <c r="C23" s="58">
        <f>C18+C17</f>
        <v>81779.29999999999</v>
      </c>
      <c r="D23" s="58">
        <f>D18+D17</f>
        <v>75752.4</v>
      </c>
      <c r="E23" s="25">
        <f t="shared" si="0"/>
        <v>92.63028663732754</v>
      </c>
      <c r="G23" s="11"/>
      <c r="H23" s="11"/>
      <c r="I23" s="6"/>
    </row>
    <row r="24" spans="1:9" ht="41.25" customHeight="1" thickBot="1">
      <c r="A24" s="44"/>
      <c r="B24" s="36" t="s">
        <v>51</v>
      </c>
      <c r="C24" s="30"/>
      <c r="D24" s="30">
        <v>0</v>
      </c>
      <c r="E24" s="25"/>
      <c r="G24" s="6"/>
      <c r="H24" s="6"/>
      <c r="I24" s="6"/>
    </row>
    <row r="25" spans="1:5" s="59" customFormat="1" ht="21.75" customHeight="1" thickBot="1">
      <c r="A25" s="65" t="s">
        <v>11</v>
      </c>
      <c r="B25" s="66"/>
      <c r="C25" s="66"/>
      <c r="D25" s="66"/>
      <c r="E25" s="67"/>
    </row>
    <row r="26" spans="1:5" s="12" customFormat="1" ht="22.5" customHeight="1">
      <c r="A26" s="45" t="s">
        <v>30</v>
      </c>
      <c r="B26" s="46" t="s">
        <v>12</v>
      </c>
      <c r="C26" s="68">
        <v>5577.036</v>
      </c>
      <c r="D26" s="68">
        <v>3225.8110300000003</v>
      </c>
      <c r="E26" s="47">
        <f aca="true" t="shared" si="1" ref="E26:E34">IF(C26=0,"",IF(D26/C26*100&gt;=200,"В/100",D26/C26*100))</f>
        <v>57.84095763412681</v>
      </c>
    </row>
    <row r="27" spans="1:5" s="12" customFormat="1" ht="30" customHeight="1">
      <c r="A27" s="45" t="s">
        <v>31</v>
      </c>
      <c r="B27" s="46" t="s">
        <v>13</v>
      </c>
      <c r="C27" s="68">
        <v>44657.13162000001</v>
      </c>
      <c r="D27" s="68">
        <v>31668.59534</v>
      </c>
      <c r="E27" s="47">
        <f t="shared" si="1"/>
        <v>70.91497861859314</v>
      </c>
    </row>
    <row r="28" spans="1:5" s="12" customFormat="1" ht="19.5" customHeight="1">
      <c r="A28" s="45" t="s">
        <v>32</v>
      </c>
      <c r="B28" s="46" t="s">
        <v>14</v>
      </c>
      <c r="C28" s="68">
        <v>23219.932</v>
      </c>
      <c r="D28" s="68">
        <v>20351.504279999997</v>
      </c>
      <c r="E28" s="47">
        <f t="shared" si="1"/>
        <v>87.64670060187943</v>
      </c>
    </row>
    <row r="29" spans="1:5" s="12" customFormat="1" ht="42" customHeight="1">
      <c r="A29" s="45" t="s">
        <v>33</v>
      </c>
      <c r="B29" s="46" t="s">
        <v>19</v>
      </c>
      <c r="C29" s="68">
        <v>6456.428999999999</v>
      </c>
      <c r="D29" s="68">
        <v>5228.577330000001</v>
      </c>
      <c r="E29" s="47">
        <f t="shared" si="1"/>
        <v>80.98249558695684</v>
      </c>
    </row>
    <row r="30" spans="1:5" s="12" customFormat="1" ht="25.5" customHeight="1">
      <c r="A30" s="45" t="s">
        <v>34</v>
      </c>
      <c r="B30" s="46" t="s">
        <v>15</v>
      </c>
      <c r="C30" s="68">
        <v>2452.438</v>
      </c>
      <c r="D30" s="68">
        <v>1795.40747</v>
      </c>
      <c r="E30" s="47">
        <f t="shared" si="1"/>
        <v>73.20908703910149</v>
      </c>
    </row>
    <row r="31" spans="1:5" s="12" customFormat="1" ht="25.5" customHeight="1">
      <c r="A31" s="45" t="s">
        <v>35</v>
      </c>
      <c r="B31" s="46" t="s">
        <v>16</v>
      </c>
      <c r="C31" s="68">
        <v>1951.724</v>
      </c>
      <c r="D31" s="68">
        <v>1048.74768</v>
      </c>
      <c r="E31" s="47">
        <f t="shared" si="1"/>
        <v>53.73442556427036</v>
      </c>
    </row>
    <row r="32" spans="1:5" s="12" customFormat="1" ht="30" customHeight="1">
      <c r="A32" s="45" t="s">
        <v>36</v>
      </c>
      <c r="B32" s="46" t="s">
        <v>47</v>
      </c>
      <c r="C32" s="68">
        <v>655.3</v>
      </c>
      <c r="D32" s="68">
        <v>368.76212</v>
      </c>
      <c r="E32" s="47">
        <f t="shared" si="1"/>
        <v>56.273786052189834</v>
      </c>
    </row>
    <row r="33" spans="1:5" s="12" customFormat="1" ht="24.75" customHeight="1" thickBot="1">
      <c r="A33" s="48" t="s">
        <v>46</v>
      </c>
      <c r="B33" s="49" t="s">
        <v>17</v>
      </c>
      <c r="C33" s="68">
        <v>3501.992</v>
      </c>
      <c r="D33" s="68">
        <v>2616.433</v>
      </c>
      <c r="E33" s="47">
        <f t="shared" si="1"/>
        <v>74.71270636826127</v>
      </c>
    </row>
    <row r="34" spans="1:5" s="60" customFormat="1" ht="23.25" customHeight="1" thickBot="1">
      <c r="A34" s="50"/>
      <c r="B34" s="51" t="s">
        <v>18</v>
      </c>
      <c r="C34" s="52">
        <f>SUM(C26:C33)</f>
        <v>88471.98262000001</v>
      </c>
      <c r="D34" s="52">
        <f>SUM(D26:D33)</f>
        <v>66303.83824999999</v>
      </c>
      <c r="E34" s="47">
        <f t="shared" si="1"/>
        <v>74.94331684052405</v>
      </c>
    </row>
    <row r="35" spans="3:5" ht="12.75">
      <c r="C35" s="12"/>
      <c r="D35" s="12"/>
      <c r="E35" s="12"/>
    </row>
    <row r="36" spans="2:5" ht="13.5">
      <c r="B36" s="13"/>
      <c r="C36" s="14"/>
      <c r="D36" s="14"/>
      <c r="E36" s="14"/>
    </row>
  </sheetData>
  <sheetProtection/>
  <mergeCells count="4">
    <mergeCell ref="A1:E1"/>
    <mergeCell ref="A2:E2"/>
    <mergeCell ref="A5:E5"/>
    <mergeCell ref="A25:E25"/>
  </mergeCells>
  <printOptions horizontalCentered="1" verticalCentered="1"/>
  <pageMargins left="0" right="0" top="0" bottom="0" header="0" footer="0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u250204</dc:creator>
  <cp:keywords/>
  <dc:description/>
  <cp:lastModifiedBy>User108</cp:lastModifiedBy>
  <cp:lastPrinted>2019-12-03T14:30:04Z</cp:lastPrinted>
  <dcterms:created xsi:type="dcterms:W3CDTF">2015-04-06T06:03:14Z</dcterms:created>
  <dcterms:modified xsi:type="dcterms:W3CDTF">2020-10-05T12:03:50Z</dcterms:modified>
  <cp:category/>
  <cp:version/>
  <cp:contentType/>
  <cp:contentStatus/>
</cp:coreProperties>
</file>